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5600" windowHeight="9240"/>
  </bookViews>
  <sheets>
    <sheet name="Diversion Rate" sheetId="6" r:id="rId1"/>
  </sheets>
  <calcPr calcId="145621"/>
</workbook>
</file>

<file path=xl/calcChain.xml><?xml version="1.0" encoding="utf-8"?>
<calcChain xmlns="http://schemas.openxmlformats.org/spreadsheetml/2006/main">
  <c r="K19" i="6" l="1"/>
  <c r="M19" i="6" s="1"/>
  <c r="E19" i="6"/>
  <c r="G19" i="6" s="1"/>
  <c r="K18" i="6"/>
  <c r="M18" i="6" s="1"/>
  <c r="E18" i="6"/>
  <c r="G18" i="6" s="1"/>
  <c r="K17" i="6"/>
  <c r="M17" i="6" s="1"/>
  <c r="E17" i="6"/>
  <c r="G17" i="6" s="1"/>
  <c r="K16" i="6"/>
  <c r="M16" i="6" s="1"/>
  <c r="E16" i="6"/>
  <c r="G16" i="6" s="1"/>
  <c r="K15" i="6"/>
  <c r="M15" i="6" s="1"/>
  <c r="E15" i="6"/>
  <c r="G15" i="6" s="1"/>
  <c r="K14" i="6"/>
  <c r="M14" i="6" s="1"/>
  <c r="E14" i="6"/>
  <c r="G14" i="6" s="1"/>
  <c r="K13" i="6"/>
  <c r="M13" i="6" s="1"/>
  <c r="E13" i="6"/>
  <c r="G13" i="6" s="1"/>
  <c r="K12" i="6"/>
  <c r="M12" i="6" s="1"/>
  <c r="E12" i="6"/>
  <c r="G12" i="6" s="1"/>
  <c r="K11" i="6"/>
  <c r="M11" i="6" s="1"/>
  <c r="E11" i="6"/>
  <c r="G11" i="6" s="1"/>
  <c r="K10" i="6"/>
  <c r="M10" i="6" s="1"/>
  <c r="E10" i="6"/>
  <c r="G10" i="6" s="1"/>
  <c r="K9" i="6"/>
  <c r="M9" i="6" s="1"/>
  <c r="E9" i="6"/>
  <c r="G9" i="6" s="1"/>
  <c r="K8" i="6"/>
  <c r="M8" i="6" s="1"/>
  <c r="E8" i="6"/>
  <c r="G8" i="6" s="1"/>
  <c r="K7" i="6"/>
  <c r="M7" i="6" s="1"/>
  <c r="E7" i="6"/>
  <c r="G7" i="6" s="1"/>
  <c r="K6" i="6"/>
  <c r="M6" i="6" s="1"/>
  <c r="E6" i="6"/>
  <c r="G6" i="6" s="1"/>
</calcChain>
</file>

<file path=xl/sharedStrings.xml><?xml version="1.0" encoding="utf-8"?>
<sst xmlns="http://schemas.openxmlformats.org/spreadsheetml/2006/main" count="20" uniqueCount="15">
  <si>
    <t>YEAR</t>
  </si>
  <si>
    <t xml:space="preserve"> --------------------      POUNDS PER DAY PER RESIDENT     --------------------</t>
  </si>
  <si>
    <t>-----------     POUNDS PER DAY PER EMPLOYEE     -----------</t>
  </si>
  <si>
    <t>Footnotes:</t>
  </si>
  <si>
    <t xml:space="preserve">2: Under SB 1016, per "Capital Diversion Rate" is used as one of several "factors" in determining a jurisdiction's compliance with the intent of AB 939. </t>
  </si>
  <si>
    <t>1:  Numbers are taken from CalRecycle website.</t>
  </si>
  <si>
    <t>4: Input "Disposal Rate Actual" reviewed / approved by CalRecycle (highlighted in Yellow).</t>
  </si>
  <si>
    <t>3: The "Generation for Target" is automatically calculated (for example, for "Pounds Per Day per Resident" =  6.9 lbs / 50.0% or 13.8 lbs/resident/day).</t>
  </si>
  <si>
    <t>5: The "Diversion Rate Equivalent" is automatically calculated, once the "Disposal Rate Actual" is inputted in this spreadsheet.</t>
  </si>
  <si>
    <r>
      <t xml:space="preserve">DISPOSAL RATE ACTUAL </t>
    </r>
    <r>
      <rPr>
        <b/>
        <vertAlign val="superscript"/>
        <sz val="10"/>
        <color theme="1"/>
        <rFont val="Arial"/>
        <family val="2"/>
      </rPr>
      <t>1, 4</t>
    </r>
  </si>
  <si>
    <r>
      <t xml:space="preserve">DIVERSION RATE EQUIVALENT </t>
    </r>
    <r>
      <rPr>
        <b/>
        <i/>
        <vertAlign val="superscript"/>
        <sz val="10"/>
        <color theme="1"/>
        <rFont val="Arial"/>
        <family val="2"/>
      </rPr>
      <t>5</t>
    </r>
  </si>
  <si>
    <t>LOS ANGELES REGIONAL AGENCY</t>
  </si>
  <si>
    <r>
      <t xml:space="preserve">Disposal Rate Target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</si>
  <si>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Diversion Rate Target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</si>
  <si>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Generation for Target </t>
    </r>
    <r>
      <rPr>
        <b/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</si>
</sst>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2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33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Normal="100" workbookViewId="0">
      <selection activeCell="P4" sqref="P4"/>
    </sheetView>
  </sheetViews>
  <sheetFormatPr defaultRowHeight="15" x14ac:dyDescent="0.25"/>
  <cols>
    <col min="1" max="1" width="0.42578125" customWidth="1"/>
    <col min="2" max="7" width="15.140625" style="2" customWidth="1"/>
    <col min="8" max="8" width="4" style="2" customWidth="1"/>
    <col min="9" max="13" width="15.140625" style="2" customWidth="1"/>
    <col min="14" max="14" width="0.42578125" customWidth="1"/>
  </cols>
  <sheetData>
    <row r="1" spans="1:21" ht="8.2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9"/>
    </row>
    <row r="2" spans="1:21" ht="36" customHeight="1" x14ac:dyDescent="0.25">
      <c r="A2" s="9"/>
      <c r="B2" s="37" t="s">
        <v>11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9"/>
    </row>
    <row r="3" spans="1:21" ht="8.25" customHeight="1" x14ac:dyDescent="0.25">
      <c r="A3" s="9"/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</row>
    <row r="4" spans="1:21" ht="24.95" customHeight="1" x14ac:dyDescent="0.25">
      <c r="A4" s="9"/>
      <c r="B4" s="39" t="s">
        <v>1</v>
      </c>
      <c r="C4" s="40"/>
      <c r="D4" s="40"/>
      <c r="E4" s="40"/>
      <c r="F4" s="40"/>
      <c r="G4" s="40"/>
      <c r="H4" s="6"/>
      <c r="I4" s="39" t="s">
        <v>2</v>
      </c>
      <c r="J4" s="41"/>
      <c r="K4" s="41"/>
      <c r="L4" s="41"/>
      <c r="M4" s="41"/>
      <c r="N4" s="9"/>
    </row>
    <row r="5" spans="1:21" s="5" customFormat="1" ht="40.5" thickBot="1" x14ac:dyDescent="0.25">
      <c r="A5" s="12"/>
      <c r="B5" s="23" t="s">
        <v>0</v>
      </c>
      <c r="C5" s="23" t="s">
        <v>12</v>
      </c>
      <c r="D5" s="23" t="s">
        <v>13</v>
      </c>
      <c r="E5" s="23" t="s">
        <v>14</v>
      </c>
      <c r="F5" s="24" t="s">
        <v>9</v>
      </c>
      <c r="G5" s="25" t="s">
        <v>10</v>
      </c>
      <c r="H5" s="26"/>
      <c r="I5" s="23" t="s">
        <v>12</v>
      </c>
      <c r="J5" s="23" t="s">
        <v>13</v>
      </c>
      <c r="K5" s="23" t="s">
        <v>14</v>
      </c>
      <c r="L5" s="24" t="s">
        <v>9</v>
      </c>
      <c r="M5" s="25" t="s">
        <v>10</v>
      </c>
      <c r="N5" s="13"/>
      <c r="O5" s="4"/>
      <c r="P5" s="4"/>
      <c r="Q5" s="4"/>
      <c r="R5" s="4"/>
      <c r="S5" s="4"/>
      <c r="T5" s="4"/>
      <c r="U5" s="4"/>
    </row>
    <row r="6" spans="1:21" s="5" customFormat="1" ht="24.95" customHeight="1" x14ac:dyDescent="0.2">
      <c r="A6" s="12"/>
      <c r="B6" s="14">
        <v>2007</v>
      </c>
      <c r="C6" s="14">
        <v>7.1</v>
      </c>
      <c r="D6" s="15">
        <v>0.5</v>
      </c>
      <c r="E6" s="14">
        <f>C6/D6</f>
        <v>14.2</v>
      </c>
      <c r="F6" s="16">
        <v>5.2</v>
      </c>
      <c r="G6" s="15">
        <f>IF(ISERR((E6-F6)/E6),"na",(E6-F6)/E6)</f>
        <v>0.63380281690140849</v>
      </c>
      <c r="H6" s="17"/>
      <c r="I6" s="14">
        <v>17.5</v>
      </c>
      <c r="J6" s="15">
        <v>0.5</v>
      </c>
      <c r="K6" s="14">
        <f>I6/J6</f>
        <v>35</v>
      </c>
      <c r="L6" s="16">
        <v>12.7</v>
      </c>
      <c r="M6" s="15">
        <f>IF(ISERR((K6-L6)/K6),"na",(K6-L6)/K6)</f>
        <v>0.63714285714285712</v>
      </c>
      <c r="N6" s="12"/>
    </row>
    <row r="7" spans="1:21" s="5" customFormat="1" ht="24.95" customHeight="1" x14ac:dyDescent="0.2">
      <c r="A7" s="12"/>
      <c r="B7" s="14">
        <v>2008</v>
      </c>
      <c r="C7" s="14">
        <v>7.1</v>
      </c>
      <c r="D7" s="15">
        <v>0.5</v>
      </c>
      <c r="E7" s="14">
        <f>C7/D7</f>
        <v>14.2</v>
      </c>
      <c r="F7" s="16">
        <v>4.7</v>
      </c>
      <c r="G7" s="15">
        <f t="shared" ref="G7:G13" si="0">IF(ISERR((E7-F7)/E7),"na",(E7-F7)/E7)</f>
        <v>0.66901408450704225</v>
      </c>
      <c r="H7" s="17"/>
      <c r="I7" s="14">
        <v>17.5</v>
      </c>
      <c r="J7" s="15">
        <v>0.5</v>
      </c>
      <c r="K7" s="14">
        <f t="shared" ref="K7:K19" si="1">I7/J7</f>
        <v>35</v>
      </c>
      <c r="L7" s="16">
        <v>11.6</v>
      </c>
      <c r="M7" s="15">
        <f t="shared" ref="M7:M19" si="2">IF(ISERR((K7-L7)/K7),"na",(K7-L7)/K7)</f>
        <v>0.66857142857142848</v>
      </c>
      <c r="N7" s="12"/>
    </row>
    <row r="8" spans="1:21" s="5" customFormat="1" ht="24.95" customHeight="1" x14ac:dyDescent="0.2">
      <c r="A8" s="12"/>
      <c r="B8" s="14">
        <v>2009</v>
      </c>
      <c r="C8" s="14">
        <v>7.1</v>
      </c>
      <c r="D8" s="15">
        <v>0.5</v>
      </c>
      <c r="E8" s="14">
        <f t="shared" ref="E8:E9" si="3">C8/D8</f>
        <v>14.2</v>
      </c>
      <c r="F8" s="16">
        <v>4.0999999999999996</v>
      </c>
      <c r="G8" s="15">
        <f t="shared" si="0"/>
        <v>0.71126760563380287</v>
      </c>
      <c r="H8" s="17"/>
      <c r="I8" s="14">
        <v>17.5</v>
      </c>
      <c r="J8" s="15">
        <v>0.5</v>
      </c>
      <c r="K8" s="14">
        <f t="shared" si="1"/>
        <v>35</v>
      </c>
      <c r="L8" s="16">
        <v>10.8</v>
      </c>
      <c r="M8" s="15">
        <f t="shared" si="2"/>
        <v>0.69142857142857139</v>
      </c>
      <c r="N8" s="12"/>
    </row>
    <row r="9" spans="1:21" s="5" customFormat="1" ht="24.95" customHeight="1" x14ac:dyDescent="0.2">
      <c r="A9" s="12"/>
      <c r="B9" s="14">
        <v>2010</v>
      </c>
      <c r="C9" s="14">
        <v>7.1</v>
      </c>
      <c r="D9" s="15">
        <v>0.5</v>
      </c>
      <c r="E9" s="14">
        <f t="shared" si="3"/>
        <v>14.2</v>
      </c>
      <c r="F9" s="16">
        <v>4.2</v>
      </c>
      <c r="G9" s="15">
        <f t="shared" si="0"/>
        <v>0.70422535211267612</v>
      </c>
      <c r="H9" s="17"/>
      <c r="I9" s="14">
        <v>17.5</v>
      </c>
      <c r="J9" s="15">
        <v>0.5</v>
      </c>
      <c r="K9" s="14">
        <f t="shared" si="1"/>
        <v>35</v>
      </c>
      <c r="L9" s="16">
        <v>11.8</v>
      </c>
      <c r="M9" s="15">
        <f t="shared" si="2"/>
        <v>0.66285714285714281</v>
      </c>
      <c r="N9" s="12"/>
    </row>
    <row r="10" spans="1:21" s="5" customFormat="1" ht="24.95" customHeight="1" x14ac:dyDescent="0.2">
      <c r="A10" s="12"/>
      <c r="B10" s="14">
        <v>2011</v>
      </c>
      <c r="C10" s="14">
        <v>7.1</v>
      </c>
      <c r="D10" s="18">
        <v>0.5</v>
      </c>
      <c r="E10" s="19">
        <f>C10/D10</f>
        <v>14.2</v>
      </c>
      <c r="F10" s="16">
        <v>4.2</v>
      </c>
      <c r="G10" s="15">
        <f>IF(ISERR((E10-F10)/E10),"na",(E10-F10)/E10)</f>
        <v>0.70422535211267612</v>
      </c>
      <c r="H10" s="17"/>
      <c r="I10" s="14">
        <v>17.5</v>
      </c>
      <c r="J10" s="20">
        <v>0.5</v>
      </c>
      <c r="K10" s="21">
        <f t="shared" si="1"/>
        <v>35</v>
      </c>
      <c r="L10" s="16">
        <v>10.9</v>
      </c>
      <c r="M10" s="15">
        <f t="shared" si="2"/>
        <v>0.68857142857142861</v>
      </c>
      <c r="N10" s="12"/>
    </row>
    <row r="11" spans="1:21" s="5" customFormat="1" ht="24.95" customHeight="1" x14ac:dyDescent="0.2">
      <c r="A11" s="12"/>
      <c r="B11" s="14">
        <v>2012</v>
      </c>
      <c r="C11" s="14">
        <v>7.1</v>
      </c>
      <c r="D11" s="18">
        <v>0.5</v>
      </c>
      <c r="E11" s="19">
        <f>C11/D11</f>
        <v>14.2</v>
      </c>
      <c r="F11" s="16">
        <v>4.3</v>
      </c>
      <c r="G11" s="15">
        <f t="shared" si="0"/>
        <v>0.69718309859154926</v>
      </c>
      <c r="H11" s="17"/>
      <c r="I11" s="14">
        <v>17.5</v>
      </c>
      <c r="J11" s="20">
        <v>0.5</v>
      </c>
      <c r="K11" s="21">
        <f t="shared" si="1"/>
        <v>35</v>
      </c>
      <c r="L11" s="16">
        <v>11</v>
      </c>
      <c r="M11" s="15">
        <f t="shared" si="2"/>
        <v>0.68571428571428572</v>
      </c>
      <c r="N11" s="12"/>
    </row>
    <row r="12" spans="1:21" s="5" customFormat="1" ht="24.95" customHeight="1" x14ac:dyDescent="0.2">
      <c r="A12" s="12"/>
      <c r="B12" s="14">
        <v>2013</v>
      </c>
      <c r="C12" s="14">
        <v>7.1</v>
      </c>
      <c r="D12" s="18">
        <v>0.5</v>
      </c>
      <c r="E12" s="19">
        <f t="shared" ref="E12:E19" si="4">C12/D12</f>
        <v>14.2</v>
      </c>
      <c r="F12" s="16">
        <v>4.5</v>
      </c>
      <c r="G12" s="15">
        <f t="shared" si="0"/>
        <v>0.68309859154929575</v>
      </c>
      <c r="H12" s="17"/>
      <c r="I12" s="14">
        <v>17.5</v>
      </c>
      <c r="J12" s="20">
        <v>0.5</v>
      </c>
      <c r="K12" s="21">
        <f t="shared" si="1"/>
        <v>35</v>
      </c>
      <c r="L12" s="16">
        <v>11.3</v>
      </c>
      <c r="M12" s="15">
        <f t="shared" si="2"/>
        <v>0.67714285714285716</v>
      </c>
      <c r="N12" s="12"/>
    </row>
    <row r="13" spans="1:21" s="5" customFormat="1" ht="24.95" customHeight="1" x14ac:dyDescent="0.2">
      <c r="A13" s="12"/>
      <c r="B13" s="14">
        <v>2014</v>
      </c>
      <c r="C13" s="14">
        <v>7.1</v>
      </c>
      <c r="D13" s="18">
        <v>0.5</v>
      </c>
      <c r="E13" s="19">
        <f t="shared" si="4"/>
        <v>14.2</v>
      </c>
      <c r="F13" s="16"/>
      <c r="G13" s="15">
        <f t="shared" si="0"/>
        <v>1</v>
      </c>
      <c r="H13" s="17"/>
      <c r="I13" s="14">
        <v>17.5</v>
      </c>
      <c r="J13" s="20">
        <v>0.5</v>
      </c>
      <c r="K13" s="21">
        <f t="shared" si="1"/>
        <v>35</v>
      </c>
      <c r="L13" s="16"/>
      <c r="M13" s="15">
        <f t="shared" si="2"/>
        <v>1</v>
      </c>
      <c r="N13" s="12"/>
    </row>
    <row r="14" spans="1:21" s="5" customFormat="1" ht="24.95" customHeight="1" x14ac:dyDescent="0.2">
      <c r="A14" s="12"/>
      <c r="B14" s="14">
        <v>2015</v>
      </c>
      <c r="C14" s="14">
        <v>7.1</v>
      </c>
      <c r="D14" s="18">
        <v>0.5</v>
      </c>
      <c r="E14" s="19">
        <f t="shared" si="4"/>
        <v>14.2</v>
      </c>
      <c r="F14" s="16"/>
      <c r="G14" s="15">
        <f>IF(ISERR((E14-F14)/E14),"na",(E14-F14)/E14)</f>
        <v>1</v>
      </c>
      <c r="H14" s="17"/>
      <c r="I14" s="14">
        <v>17.5</v>
      </c>
      <c r="J14" s="20">
        <v>0.5</v>
      </c>
      <c r="K14" s="21">
        <f t="shared" si="1"/>
        <v>35</v>
      </c>
      <c r="L14" s="16"/>
      <c r="M14" s="15">
        <f t="shared" si="2"/>
        <v>1</v>
      </c>
      <c r="N14" s="12"/>
    </row>
    <row r="15" spans="1:21" s="5" customFormat="1" ht="24.95" customHeight="1" x14ac:dyDescent="0.2">
      <c r="A15" s="12"/>
      <c r="B15" s="14">
        <v>2016</v>
      </c>
      <c r="C15" s="14">
        <v>7.1</v>
      </c>
      <c r="D15" s="18">
        <v>0.5</v>
      </c>
      <c r="E15" s="19">
        <f t="shared" si="4"/>
        <v>14.2</v>
      </c>
      <c r="F15" s="22"/>
      <c r="G15" s="15">
        <f t="shared" ref="G15:G19" si="5">IF(ISERR((E15-F15)/E15),"na",(E15-F15)/E15)</f>
        <v>1</v>
      </c>
      <c r="H15" s="17"/>
      <c r="I15" s="14">
        <v>17.5</v>
      </c>
      <c r="J15" s="20">
        <v>0.5</v>
      </c>
      <c r="K15" s="21">
        <f t="shared" si="1"/>
        <v>35</v>
      </c>
      <c r="L15" s="22"/>
      <c r="M15" s="15">
        <f t="shared" si="2"/>
        <v>1</v>
      </c>
      <c r="N15" s="12"/>
    </row>
    <row r="16" spans="1:21" s="5" customFormat="1" ht="24.95" customHeight="1" x14ac:dyDescent="0.2">
      <c r="A16" s="12"/>
      <c r="B16" s="14">
        <v>2017</v>
      </c>
      <c r="C16" s="14">
        <v>7.1</v>
      </c>
      <c r="D16" s="18">
        <v>0.5</v>
      </c>
      <c r="E16" s="19">
        <f t="shared" si="4"/>
        <v>14.2</v>
      </c>
      <c r="F16" s="22"/>
      <c r="G16" s="15">
        <f t="shared" si="5"/>
        <v>1</v>
      </c>
      <c r="H16" s="17"/>
      <c r="I16" s="14">
        <v>17.5</v>
      </c>
      <c r="J16" s="20">
        <v>0.5</v>
      </c>
      <c r="K16" s="21">
        <f t="shared" si="1"/>
        <v>35</v>
      </c>
      <c r="L16" s="22"/>
      <c r="M16" s="15">
        <f t="shared" si="2"/>
        <v>1</v>
      </c>
      <c r="N16" s="12"/>
    </row>
    <row r="17" spans="1:14" s="5" customFormat="1" ht="24.95" customHeight="1" x14ac:dyDescent="0.2">
      <c r="A17" s="12"/>
      <c r="B17" s="14">
        <v>2018</v>
      </c>
      <c r="C17" s="14">
        <v>7.1</v>
      </c>
      <c r="D17" s="18">
        <v>0.5</v>
      </c>
      <c r="E17" s="19">
        <f t="shared" si="4"/>
        <v>14.2</v>
      </c>
      <c r="F17" s="22"/>
      <c r="G17" s="15">
        <f t="shared" si="5"/>
        <v>1</v>
      </c>
      <c r="H17" s="17"/>
      <c r="I17" s="14">
        <v>17.5</v>
      </c>
      <c r="J17" s="20">
        <v>0.5</v>
      </c>
      <c r="K17" s="21">
        <f t="shared" si="1"/>
        <v>35</v>
      </c>
      <c r="L17" s="22"/>
      <c r="M17" s="15">
        <f t="shared" si="2"/>
        <v>1</v>
      </c>
      <c r="N17" s="12"/>
    </row>
    <row r="18" spans="1:14" s="5" customFormat="1" ht="24.95" customHeight="1" x14ac:dyDescent="0.2">
      <c r="A18" s="12"/>
      <c r="B18" s="14">
        <v>2019</v>
      </c>
      <c r="C18" s="14">
        <v>7.1</v>
      </c>
      <c r="D18" s="18">
        <v>0.5</v>
      </c>
      <c r="E18" s="19">
        <f t="shared" si="4"/>
        <v>14.2</v>
      </c>
      <c r="F18" s="22"/>
      <c r="G18" s="15">
        <f t="shared" si="5"/>
        <v>1</v>
      </c>
      <c r="H18" s="17"/>
      <c r="I18" s="14">
        <v>17.5</v>
      </c>
      <c r="J18" s="20">
        <v>0.5</v>
      </c>
      <c r="K18" s="21">
        <f t="shared" si="1"/>
        <v>35</v>
      </c>
      <c r="L18" s="22"/>
      <c r="M18" s="15">
        <f t="shared" si="2"/>
        <v>1</v>
      </c>
      <c r="N18" s="12"/>
    </row>
    <row r="19" spans="1:14" s="5" customFormat="1" ht="24.95" customHeight="1" x14ac:dyDescent="0.2">
      <c r="A19" s="12"/>
      <c r="B19" s="14">
        <v>2020</v>
      </c>
      <c r="C19" s="14">
        <v>7.1</v>
      </c>
      <c r="D19" s="18">
        <v>0.5</v>
      </c>
      <c r="E19" s="19">
        <f t="shared" si="4"/>
        <v>14.2</v>
      </c>
      <c r="F19" s="22"/>
      <c r="G19" s="15">
        <f t="shared" si="5"/>
        <v>1</v>
      </c>
      <c r="H19" s="17"/>
      <c r="I19" s="14">
        <v>17.5</v>
      </c>
      <c r="J19" s="20">
        <v>0.5</v>
      </c>
      <c r="K19" s="21">
        <f t="shared" si="1"/>
        <v>35</v>
      </c>
      <c r="L19" s="22"/>
      <c r="M19" s="15">
        <f t="shared" si="2"/>
        <v>1</v>
      </c>
      <c r="N19" s="12"/>
    </row>
    <row r="20" spans="1:14" s="5" customFormat="1" ht="2.1" customHeight="1" x14ac:dyDescent="0.2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2"/>
    </row>
    <row r="21" spans="1:14" ht="16.5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x14ac:dyDescent="0.25">
      <c r="B22" s="42" t="s">
        <v>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4" x14ac:dyDescent="0.25">
      <c r="B23" s="29" t="s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4" ht="14.45" customHeight="1" x14ac:dyDescent="0.25">
      <c r="B24" s="30" t="s">
        <v>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4" x14ac:dyDescent="0.25">
      <c r="B25" s="35" t="s">
        <v>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4" x14ac:dyDescent="0.25">
      <c r="B26" s="32" t="s">
        <v>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4" x14ac:dyDescent="0.25">
      <c r="B27" s="33" t="s">
        <v>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4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4" x14ac:dyDescent="0.2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</sheetData>
  <mergeCells count="11">
    <mergeCell ref="B2:M2"/>
    <mergeCell ref="B4:G4"/>
    <mergeCell ref="I4:M4"/>
    <mergeCell ref="B22:M22"/>
    <mergeCell ref="B28:M28"/>
    <mergeCell ref="B29:M29"/>
    <mergeCell ref="B23:M23"/>
    <mergeCell ref="B24:M24"/>
    <mergeCell ref="B26:M26"/>
    <mergeCell ref="B27:M27"/>
    <mergeCell ref="B25:M25"/>
  </mergeCells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Diversion Rate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Yu-Yue</dc:creator>
  <cp:lastModifiedBy>Linda Perez</cp:lastModifiedBy>
  <cp:lastPrinted>2013-11-16T17:46:25Z</cp:lastPrinted>
  <dcterms:created xsi:type="dcterms:W3CDTF">2013-11-14T20:14:02Z</dcterms:created>
  <dcterms:modified xsi:type="dcterms:W3CDTF">2015-01-22T15:57:57Z</dcterms:modified>
</cp:coreProperties>
</file>